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030" windowHeight="35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<sst xmlns="http://schemas.openxmlformats.org/spreadsheetml/2006/main" count="16" uniqueCount="8">
  <si>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k</t>
  </si>
  <si>
    <t>P(X=k)</t>
  </si>
  <si>
    <t>P(X&lt;=k)</t>
  </si>
  <si>
    <t>n=</t>
  </si>
  <si>
    <t>p=</t>
  </si>
  <si>
    <t>P(X&lt;k)</t>
  </si>
  <si>
    <t>P(X&gt;=k)</t>
  </si>
  <si>
    <t>P(X&gt;k)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</si>
</sst>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</numFmts>
  <fonts count="2">
    <font>
      <sz val="10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Tabelle1!$A$4:$A$24</c:f>
              <c:numCache/>
            </c:numRef>
          </c:cat>
          <c:val>
            <c:numRef>
              <c:f>Tabelle1!$I$4:$I$24</c:f>
              <c:numCache/>
            </c:numRef>
          </c:val>
        </c:ser>
        <c:gapWidth val="0"/>
        <c:axId val="11444566"/>
        <c:axId val="35892231"/>
      </c:barChart>
      <c:catAx>
        <c:axId val="1144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92231"/>
        <c:crosses val="autoZero"/>
        <c:auto val="1"/>
        <c:lblOffset val="100"/>
        <c:noMultiLvlLbl val="0"/>
      </c:catAx>
      <c:valAx>
        <c:axId val="358922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4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Tabelle1!$A$4:$A$24</c:f>
              <c:numCache/>
            </c:numRef>
          </c:cat>
          <c:val>
            <c:numRef>
              <c:f>Tabelle1!$B$4:$B$24</c:f>
              <c:numCache/>
            </c:numRef>
          </c:val>
        </c:ser>
        <c:gapWidth val="0"/>
        <c:axId val="54594624"/>
        <c:axId val="21589569"/>
      </c:barChart>
      <c:catAx>
        <c:axId val="5459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89569"/>
        <c:crosses val="autoZero"/>
        <c:auto val="1"/>
        <c:lblOffset val="100"/>
        <c:noMultiLvlLbl val="0"/>
      </c:catAx>
      <c:valAx>
        <c:axId val="21589569"/>
        <c:scaling>
          <c:orientation val="minMax"/>
          <c:max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94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104775</xdr:rowOff>
    </xdr:from>
    <xdr:to>
      <xdr:col>6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990975"/>
        <a:ext cx="41148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95250</xdr:rowOff>
    </xdr:from>
    <xdr:to>
      <xdr:col>13</xdr:col>
      <xdr:colOff>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4800600" y="3981450"/>
        <a:ext cx="41148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workbookViewId="0" topLeftCell="A1">
      <selection activeCell="G41" sqref="G41"/>
    </sheetView>
  </sheetViews>
  <sheetFormatPr defaultColWidth="12" defaultRowHeight="12.75"/>
  <sheetData>
    <row r="1" spans="1:9" ht="12.75">
      <c r="A1" t="s">
        <v>3</v>
      </c>
      <c r="B1">
        <v>20</v>
      </c>
      <c r="H1" t="s">
        <v>3</v>
      </c>
      <c r="I1">
        <v>20</v>
      </c>
    </row>
    <row r="2" spans="1:9" ht="12.75">
      <c r="A2" t="s">
        <v>4</v>
      </c>
      <c r="B2">
        <v>0.7</v>
      </c>
      <c r="H2" t="s">
        <v>4</v>
      </c>
      <c r="I2">
        <v>0.9</v>
      </c>
    </row>
    <row r="3" spans="1:13" ht="12.75">
      <c r="A3" t="s">
        <v>0</v>
      </c>
      <c r="B3" t="s">
        <v>1</v>
      </c>
      <c r="C3" t="s">
        <v>2</v>
      </c>
      <c r="D3" t="s">
        <v>6</v>
      </c>
      <c r="E3" t="s">
        <v>5</v>
      </c>
      <c r="F3" t="s">
        <v>7</v>
      </c>
      <c r="H3" t="s">
        <v>0</v>
      </c>
      <c r="I3" t="s">
        <v>1</v>
      </c>
      <c r="J3" t="s">
        <v>2</v>
      </c>
      <c r="K3" t="s">
        <v>6</v>
      </c>
      <c r="L3" t="s">
        <v>5</v>
      </c>
      <c r="M3" t="s">
        <v>7</v>
      </c>
    </row>
    <row r="4" spans="1:13" ht="12.75">
      <c r="A4">
        <v>0</v>
      </c>
      <c r="B4" s="1">
        <f>BINOMDIST($A4,$B$1,$B$2,FALSE)</f>
        <v>3.4867844010000065E-11</v>
      </c>
      <c r="C4" s="1">
        <f>BINOMDIST($A4,$B$1,$B$2,TRUE)</f>
        <v>3.4867844010000065E-11</v>
      </c>
      <c r="D4" s="1">
        <f>1-C4+B4</f>
        <v>1</v>
      </c>
      <c r="E4" s="1">
        <f>C4-B4</f>
        <v>0</v>
      </c>
      <c r="F4" s="1">
        <f>D4-B4</f>
        <v>0.9999999999651321</v>
      </c>
      <c r="H4">
        <v>0</v>
      </c>
      <c r="I4" s="1">
        <f>BINOMDIST($A4,$I$1,$I$2,FALSE)</f>
        <v>9.999999999999921E-21</v>
      </c>
      <c r="J4" s="1">
        <f>BINOMDIST($A4,$B$1,$B$2,TRUE)</f>
        <v>3.4867844010000065E-11</v>
      </c>
      <c r="K4" s="1">
        <f>1-J4+I4</f>
        <v>0.9999999999651321</v>
      </c>
      <c r="L4" s="1">
        <f>J4-I4</f>
        <v>3.4867844000000066E-11</v>
      </c>
      <c r="M4" s="1">
        <f>K4-I4</f>
        <v>0.9999999999651321</v>
      </c>
    </row>
    <row r="5" spans="1:13" ht="12.75">
      <c r="A5">
        <f>A4+1</f>
        <v>1</v>
      </c>
      <c r="B5" s="1">
        <f>BINOMDIST($A5,$B$1,$B$2,FALSE)</f>
        <v>1.627166053800003E-09</v>
      </c>
      <c r="C5" s="1">
        <f>BINOMDIST($A5,$B$1,$B$2,TRUE)</f>
        <v>1.662033897810003E-09</v>
      </c>
      <c r="D5" s="1">
        <f aca="true" t="shared" si="0" ref="D5:D18">1-C5+B5</f>
        <v>0.9999999999651322</v>
      </c>
      <c r="E5" s="1">
        <f aca="true" t="shared" si="1" ref="E5:E18">C5-B5</f>
        <v>3.486784400999997E-11</v>
      </c>
      <c r="F5" s="1">
        <f aca="true" t="shared" si="2" ref="F5:F18">D5-B5</f>
        <v>0.9999999983379662</v>
      </c>
      <c r="H5">
        <f>H4+1</f>
        <v>1</v>
      </c>
      <c r="I5" s="1">
        <f aca="true" t="shared" si="3" ref="I5:I24">BINOMDIST($A5,$I$1,$I$2,FALSE)</f>
        <v>1.7999999999999943E-18</v>
      </c>
      <c r="J5" s="1">
        <f>BINOMDIST($A5,$B$1,$B$2,TRUE)</f>
        <v>1.662033897810003E-09</v>
      </c>
      <c r="K5" s="1">
        <f aca="true" t="shared" si="4" ref="K5:K24">1-J5+I5</f>
        <v>0.9999999983379662</v>
      </c>
      <c r="L5" s="1">
        <f aca="true" t="shared" si="5" ref="L5:L24">J5-I5</f>
        <v>1.662033896010003E-09</v>
      </c>
      <c r="M5" s="1">
        <f aca="true" t="shared" si="6" ref="M5:M24">K5-I5</f>
        <v>0.9999999983379662</v>
      </c>
    </row>
    <row r="6" spans="1:13" ht="12.75">
      <c r="A6">
        <f aca="true" t="shared" si="7" ref="A6:A18">A5+1</f>
        <v>2</v>
      </c>
      <c r="B6" s="1">
        <f>BINOMDIST($A6,$B$1,$B$2,FALSE)</f>
        <v>3.6068847525900064E-08</v>
      </c>
      <c r="C6" s="1">
        <f>BINOMDIST($A6,$B$1,$B$2,TRUE)</f>
        <v>3.773088142371007E-08</v>
      </c>
      <c r="D6" s="1">
        <f t="shared" si="0"/>
        <v>0.9999999983379662</v>
      </c>
      <c r="E6" s="1">
        <f t="shared" si="1"/>
        <v>1.662033897810004E-09</v>
      </c>
      <c r="F6" s="1">
        <f t="shared" si="2"/>
        <v>0.9999999622691186</v>
      </c>
      <c r="H6">
        <f aca="true" t="shared" si="8" ref="H6:H24">H5+1</f>
        <v>2</v>
      </c>
      <c r="I6" s="1">
        <f t="shared" si="3"/>
        <v>1.5389999999999913E-16</v>
      </c>
      <c r="J6" s="1">
        <f aca="true" t="shared" si="9" ref="J6:J24">BINOMDIST($A6,$B$1,$B$2,TRUE)</f>
        <v>3.773088142371007E-08</v>
      </c>
      <c r="K6" s="1">
        <f t="shared" si="4"/>
        <v>0.9999999622691187</v>
      </c>
      <c r="L6" s="1">
        <f t="shared" si="5"/>
        <v>3.773088126981007E-08</v>
      </c>
      <c r="M6" s="1">
        <f t="shared" si="6"/>
        <v>0.9999999622691186</v>
      </c>
    </row>
    <row r="7" spans="1:13" ht="12.75">
      <c r="A7">
        <f t="shared" si="7"/>
        <v>3</v>
      </c>
      <c r="B7" s="1">
        <f>BINOMDIST($A7,$B$1,$B$2,FALSE)</f>
        <v>5.049638653626008E-07</v>
      </c>
      <c r="C7" s="1">
        <f>BINOMDIST($A7,$B$1,$B$2,TRUE)</f>
        <v>5.426947467863109E-07</v>
      </c>
      <c r="D7" s="1">
        <f t="shared" si="0"/>
        <v>0.9999999622691186</v>
      </c>
      <c r="E7" s="1">
        <f t="shared" si="1"/>
        <v>3.77308814237101E-08</v>
      </c>
      <c r="F7" s="1">
        <f t="shared" si="2"/>
        <v>0.9999994573052532</v>
      </c>
      <c r="H7">
        <f t="shared" si="8"/>
        <v>3</v>
      </c>
      <c r="I7" s="1">
        <f t="shared" si="3"/>
        <v>8.310599999999993E-15</v>
      </c>
      <c r="J7" s="1">
        <f t="shared" si="9"/>
        <v>5.426947467863109E-07</v>
      </c>
      <c r="K7" s="1">
        <f t="shared" si="4"/>
        <v>0.9999994573052615</v>
      </c>
      <c r="L7" s="1">
        <f t="shared" si="5"/>
        <v>5.426947384757108E-07</v>
      </c>
      <c r="M7" s="1">
        <f t="shared" si="6"/>
        <v>0.9999994573052532</v>
      </c>
    </row>
    <row r="8" spans="1:13" ht="12.75">
      <c r="A8">
        <f t="shared" si="7"/>
        <v>4</v>
      </c>
      <c r="B8" s="1">
        <f>BINOMDIST($A8,$B$1,$B$2,FALSE)</f>
        <v>5.007558331512456E-06</v>
      </c>
      <c r="C8" s="1">
        <f>BINOMDIST($A8,$B$1,$B$2,TRUE)</f>
        <v>5.550253078298767E-06</v>
      </c>
      <c r="D8" s="1">
        <f t="shared" si="0"/>
        <v>0.9999994573052533</v>
      </c>
      <c r="E8" s="1">
        <f t="shared" si="1"/>
        <v>5.42694746786311E-07</v>
      </c>
      <c r="F8" s="1">
        <f t="shared" si="2"/>
        <v>0.9999944497469218</v>
      </c>
      <c r="H8">
        <f t="shared" si="8"/>
        <v>4</v>
      </c>
      <c r="I8" s="1">
        <f t="shared" si="3"/>
        <v>3.178804499999989E-13</v>
      </c>
      <c r="J8" s="1">
        <f t="shared" si="9"/>
        <v>5.550253078298767E-06</v>
      </c>
      <c r="K8" s="1">
        <f t="shared" si="4"/>
        <v>0.9999944497472396</v>
      </c>
      <c r="L8" s="1">
        <f t="shared" si="5"/>
        <v>5.550252760418316E-06</v>
      </c>
      <c r="M8" s="1">
        <f t="shared" si="6"/>
        <v>0.9999944497469218</v>
      </c>
    </row>
    <row r="9" spans="1:13" ht="12.75">
      <c r="A9">
        <f t="shared" si="7"/>
        <v>5</v>
      </c>
      <c r="B9" s="1">
        <f>BINOMDIST($A9,$B$1,$B$2,FALSE)</f>
        <v>3.7389768875292994E-05</v>
      </c>
      <c r="C9" s="1">
        <f>BINOMDIST($A9,$B$1,$B$2,TRUE)</f>
        <v>4.294002195359176E-05</v>
      </c>
      <c r="D9" s="1">
        <f t="shared" si="0"/>
        <v>0.9999944497469216</v>
      </c>
      <c r="E9" s="1">
        <f t="shared" si="1"/>
        <v>5.550253078298768E-06</v>
      </c>
      <c r="F9" s="1">
        <f t="shared" si="2"/>
        <v>0.9999570599780464</v>
      </c>
      <c r="H9">
        <f t="shared" si="8"/>
        <v>5</v>
      </c>
      <c r="I9" s="1">
        <f t="shared" si="3"/>
        <v>9.154956959999945E-12</v>
      </c>
      <c r="J9" s="1">
        <f t="shared" si="9"/>
        <v>4.294002195359176E-05</v>
      </c>
      <c r="K9" s="1">
        <f t="shared" si="4"/>
        <v>0.9999570599872014</v>
      </c>
      <c r="L9" s="1">
        <f t="shared" si="5"/>
        <v>4.2940012798634804E-05</v>
      </c>
      <c r="M9" s="1">
        <f t="shared" si="6"/>
        <v>0.9999570599780464</v>
      </c>
    </row>
    <row r="10" spans="1:13" ht="12.75">
      <c r="A10">
        <f t="shared" si="7"/>
        <v>6</v>
      </c>
      <c r="B10" s="1">
        <f>BINOMDIST($A10,$B$1,$B$2,FALSE)</f>
        <v>0.0002181069851058758</v>
      </c>
      <c r="C10" s="1">
        <f>BINOMDIST($A10,$B$1,$B$2,TRUE)</f>
        <v>0.0002610470070594676</v>
      </c>
      <c r="D10" s="1">
        <f t="shared" si="0"/>
        <v>0.9999570599780464</v>
      </c>
      <c r="E10" s="1">
        <f t="shared" si="1"/>
        <v>4.294002195359177E-05</v>
      </c>
      <c r="F10" s="1">
        <f t="shared" si="2"/>
        <v>0.9997389529929406</v>
      </c>
      <c r="H10">
        <f t="shared" si="8"/>
        <v>6</v>
      </c>
      <c r="I10" s="1">
        <f t="shared" si="3"/>
        <v>2.0598653159999975E-10</v>
      </c>
      <c r="J10" s="1">
        <f t="shared" si="9"/>
        <v>0.0002610470070594676</v>
      </c>
      <c r="K10" s="1">
        <f t="shared" si="4"/>
        <v>0.9997389531989271</v>
      </c>
      <c r="L10" s="1">
        <f t="shared" si="5"/>
        <v>0.000261046801072936</v>
      </c>
      <c r="M10" s="1">
        <f t="shared" si="6"/>
        <v>0.9997389529929406</v>
      </c>
    </row>
    <row r="11" spans="1:13" ht="12.75">
      <c r="A11">
        <f t="shared" si="7"/>
        <v>7</v>
      </c>
      <c r="B11" s="1">
        <f>BINOMDIST($A11,$B$1,$B$2,FALSE)</f>
        <v>0.0010178325971607536</v>
      </c>
      <c r="C11" s="1">
        <f>BINOMDIST($A11,$B$1,$B$2,TRUE)</f>
        <v>0.001278879604220221</v>
      </c>
      <c r="D11" s="1">
        <f t="shared" si="0"/>
        <v>0.9997389529929405</v>
      </c>
      <c r="E11" s="1">
        <f t="shared" si="1"/>
        <v>0.0002610470070594675</v>
      </c>
      <c r="F11" s="1">
        <f t="shared" si="2"/>
        <v>0.9987211203957798</v>
      </c>
      <c r="H11">
        <f t="shared" si="8"/>
        <v>7</v>
      </c>
      <c r="I11" s="1">
        <f t="shared" si="3"/>
        <v>3.7077575687999865E-09</v>
      </c>
      <c r="J11" s="1">
        <f t="shared" si="9"/>
        <v>0.001278879604220221</v>
      </c>
      <c r="K11" s="1">
        <f t="shared" si="4"/>
        <v>0.9987211241035373</v>
      </c>
      <c r="L11" s="1">
        <f t="shared" si="5"/>
        <v>0.0012788758964626522</v>
      </c>
      <c r="M11" s="1">
        <f t="shared" si="6"/>
        <v>0.9987211203957798</v>
      </c>
    </row>
    <row r="12" spans="1:13" ht="12.75">
      <c r="A12">
        <f t="shared" si="7"/>
        <v>8</v>
      </c>
      <c r="B12" s="1">
        <f>BINOMDIST($A12,$B$1,$B$2,FALSE)</f>
        <v>0.0038592819309011903</v>
      </c>
      <c r="C12" s="1">
        <f>BINOMDIST($A12,$B$1,$B$2,TRUE)</f>
        <v>0.005138161535121411</v>
      </c>
      <c r="D12" s="1">
        <f t="shared" si="0"/>
        <v>0.9987211203957799</v>
      </c>
      <c r="E12" s="1">
        <f t="shared" si="1"/>
        <v>0.0012788796042202209</v>
      </c>
      <c r="F12" s="1">
        <f t="shared" si="2"/>
        <v>0.9948618384648786</v>
      </c>
      <c r="H12">
        <f t="shared" si="8"/>
        <v>8</v>
      </c>
      <c r="I12" s="1">
        <f t="shared" si="3"/>
        <v>5.422595444369987E-08</v>
      </c>
      <c r="J12" s="1">
        <f t="shared" si="9"/>
        <v>0.005138161535121411</v>
      </c>
      <c r="K12" s="1">
        <f t="shared" si="4"/>
        <v>0.994861892690833</v>
      </c>
      <c r="L12" s="1">
        <f t="shared" si="5"/>
        <v>0.0051381073091669675</v>
      </c>
      <c r="M12" s="1">
        <f t="shared" si="6"/>
        <v>0.9948618384648786</v>
      </c>
    </row>
    <row r="13" spans="1:13" ht="12.75">
      <c r="A13">
        <f t="shared" si="7"/>
        <v>9</v>
      </c>
      <c r="B13" s="1">
        <f>BINOMDIST($A13,$B$1,$B$2,FALSE)</f>
        <v>0.012006654896137033</v>
      </c>
      <c r="C13" s="1">
        <f>BINOMDIST($A13,$B$1,$B$2,TRUE)</f>
        <v>0.017144816431258446</v>
      </c>
      <c r="D13" s="1">
        <f t="shared" si="0"/>
        <v>0.9948618384648786</v>
      </c>
      <c r="E13" s="1">
        <f t="shared" si="1"/>
        <v>0.005138161535121413</v>
      </c>
      <c r="F13" s="1">
        <f t="shared" si="2"/>
        <v>0.9828551835687416</v>
      </c>
      <c r="H13">
        <f t="shared" si="8"/>
        <v>9</v>
      </c>
      <c r="I13" s="1">
        <f t="shared" si="3"/>
        <v>6.507114533243991E-07</v>
      </c>
      <c r="J13" s="1">
        <f t="shared" si="9"/>
        <v>0.017144816431258446</v>
      </c>
      <c r="K13" s="1">
        <f t="shared" si="4"/>
        <v>0.9828558342801949</v>
      </c>
      <c r="L13" s="1">
        <f t="shared" si="5"/>
        <v>0.01714416571980512</v>
      </c>
      <c r="M13" s="1">
        <f t="shared" si="6"/>
        <v>0.9828551835687416</v>
      </c>
    </row>
    <row r="14" spans="1:13" ht="12.75">
      <c r="A14">
        <f t="shared" si="7"/>
        <v>10</v>
      </c>
      <c r="B14" s="1">
        <f>BINOMDIST($A14,$B$1,$B$2,FALSE)</f>
        <v>0.03081708090008505</v>
      </c>
      <c r="C14" s="1">
        <f>BINOMDIST($A14,$B$1,$B$2,TRUE)</f>
        <v>0.0479618973313435</v>
      </c>
      <c r="D14" s="1">
        <f t="shared" si="0"/>
        <v>0.9828551835687416</v>
      </c>
      <c r="E14" s="1">
        <f t="shared" si="1"/>
        <v>0.01714481643125845</v>
      </c>
      <c r="F14" s="1">
        <f t="shared" si="2"/>
        <v>0.9520381026686565</v>
      </c>
      <c r="H14">
        <f t="shared" si="8"/>
        <v>10</v>
      </c>
      <c r="I14" s="1">
        <f t="shared" si="3"/>
        <v>6.442043387911535E-06</v>
      </c>
      <c r="J14" s="1">
        <f t="shared" si="9"/>
        <v>0.0479618973313435</v>
      </c>
      <c r="K14" s="1">
        <f t="shared" si="4"/>
        <v>0.9520445447120445</v>
      </c>
      <c r="L14" s="1">
        <f t="shared" si="5"/>
        <v>0.047955455287955584</v>
      </c>
      <c r="M14" s="1">
        <f t="shared" si="6"/>
        <v>0.9520381026686565</v>
      </c>
    </row>
    <row r="15" spans="1:13" ht="12.75">
      <c r="A15">
        <f t="shared" si="7"/>
        <v>11</v>
      </c>
      <c r="B15" s="1">
        <f>BINOMDIST($A15,$B$1,$B$2,FALSE)</f>
        <v>0.06536956554563493</v>
      </c>
      <c r="C15" s="1">
        <f>BINOMDIST($A15,$B$1,$B$2,TRUE)</f>
        <v>0.11333146287697843</v>
      </c>
      <c r="D15" s="1">
        <f t="shared" si="0"/>
        <v>0.9520381026686565</v>
      </c>
      <c r="E15" s="1">
        <f t="shared" si="1"/>
        <v>0.0479618973313435</v>
      </c>
      <c r="F15" s="1">
        <f t="shared" si="2"/>
        <v>0.8866685371230216</v>
      </c>
      <c r="H15">
        <f t="shared" si="8"/>
        <v>11</v>
      </c>
      <c r="I15" s="1">
        <f t="shared" si="3"/>
        <v>5.270762771927626E-05</v>
      </c>
      <c r="J15" s="1">
        <f t="shared" si="9"/>
        <v>0.11333146287697843</v>
      </c>
      <c r="K15" s="1">
        <f t="shared" si="4"/>
        <v>0.8867212447507409</v>
      </c>
      <c r="L15" s="1">
        <f t="shared" si="5"/>
        <v>0.11327875524925915</v>
      </c>
      <c r="M15" s="1">
        <f t="shared" si="6"/>
        <v>0.8866685371230216</v>
      </c>
    </row>
    <row r="16" spans="1:13" ht="12.75">
      <c r="A16">
        <f t="shared" si="7"/>
        <v>12</v>
      </c>
      <c r="B16" s="1">
        <f>BINOMDIST($A16,$B$1,$B$2,FALSE)</f>
        <v>0.11439673970486113</v>
      </c>
      <c r="C16" s="1">
        <f>BINOMDIST($A16,$B$1,$B$2,TRUE)</f>
        <v>0.22772820258183957</v>
      </c>
      <c r="D16" s="1">
        <f t="shared" si="0"/>
        <v>0.8866685371230215</v>
      </c>
      <c r="E16" s="1">
        <f t="shared" si="1"/>
        <v>0.11333146287697844</v>
      </c>
      <c r="F16" s="1">
        <f t="shared" si="2"/>
        <v>0.7722717974181604</v>
      </c>
      <c r="H16">
        <f t="shared" si="8"/>
        <v>12</v>
      </c>
      <c r="I16" s="1">
        <f t="shared" si="3"/>
        <v>0.00035577648710511517</v>
      </c>
      <c r="J16" s="1">
        <f t="shared" si="9"/>
        <v>0.22772820258183957</v>
      </c>
      <c r="K16" s="1">
        <f t="shared" si="4"/>
        <v>0.7726275739052656</v>
      </c>
      <c r="L16" s="1">
        <f t="shared" si="5"/>
        <v>0.22737242609473446</v>
      </c>
      <c r="M16" s="1">
        <f t="shared" si="6"/>
        <v>0.7722717974181604</v>
      </c>
    </row>
    <row r="17" spans="1:13" ht="12.75">
      <c r="A17">
        <f t="shared" si="7"/>
        <v>13</v>
      </c>
      <c r="B17" s="1">
        <f>BINOMDIST($A17,$B$1,$B$2,FALSE)</f>
        <v>0.16426198521723648</v>
      </c>
      <c r="C17" s="1">
        <f>BINOMDIST($A17,$B$1,$B$2,TRUE)</f>
        <v>0.391990187799076</v>
      </c>
      <c r="D17" s="1">
        <f t="shared" si="0"/>
        <v>0.7722717974181604</v>
      </c>
      <c r="E17" s="1">
        <f t="shared" si="1"/>
        <v>0.22772820258183954</v>
      </c>
      <c r="F17" s="1">
        <f t="shared" si="2"/>
        <v>0.608009812200924</v>
      </c>
      <c r="H17">
        <f t="shared" si="8"/>
        <v>13</v>
      </c>
      <c r="I17" s="1">
        <f t="shared" si="3"/>
        <v>0.00197045439012064</v>
      </c>
      <c r="J17" s="1">
        <f t="shared" si="9"/>
        <v>0.391990187799076</v>
      </c>
      <c r="K17" s="1">
        <f t="shared" si="4"/>
        <v>0.6099802665910447</v>
      </c>
      <c r="L17" s="1">
        <f t="shared" si="5"/>
        <v>0.3900197334089554</v>
      </c>
      <c r="M17" s="1">
        <f t="shared" si="6"/>
        <v>0.608009812200924</v>
      </c>
    </row>
    <row r="18" spans="1:13" ht="12.75">
      <c r="A18">
        <f t="shared" si="7"/>
        <v>14</v>
      </c>
      <c r="B18" s="1">
        <f>BINOMDIST($A18,$B$1,$B$2,FALSE)</f>
        <v>0.19163898275344252</v>
      </c>
      <c r="C18" s="1">
        <f>BINOMDIST($A18,$B$1,$B$2,TRUE)</f>
        <v>0.5836291705525185</v>
      </c>
      <c r="D18" s="1">
        <f t="shared" si="0"/>
        <v>0.608009812200924</v>
      </c>
      <c r="E18" s="1">
        <f t="shared" si="1"/>
        <v>0.391990187799076</v>
      </c>
      <c r="F18" s="1">
        <f t="shared" si="2"/>
        <v>0.4163708294474815</v>
      </c>
      <c r="H18">
        <f t="shared" si="8"/>
        <v>14</v>
      </c>
      <c r="I18" s="1">
        <f t="shared" si="3"/>
        <v>0.008867044755542876</v>
      </c>
      <c r="J18" s="1">
        <f t="shared" si="9"/>
        <v>0.5836291705525185</v>
      </c>
      <c r="K18" s="1">
        <f t="shared" si="4"/>
        <v>0.4252378742030244</v>
      </c>
      <c r="L18" s="1">
        <f t="shared" si="5"/>
        <v>0.5747621257969756</v>
      </c>
      <c r="M18" s="1">
        <f t="shared" si="6"/>
        <v>0.4163708294474815</v>
      </c>
    </row>
    <row r="19" spans="1:13" ht="12.75">
      <c r="A19">
        <f>A18+1</f>
        <v>15</v>
      </c>
      <c r="B19" s="1">
        <f>BINOMDIST($A19,$B$1,$B$2,FALSE)</f>
        <v>0.1788630505698796</v>
      </c>
      <c r="C19" s="1">
        <f>BINOMDIST($A19,$B$1,$B$2,TRUE)</f>
        <v>0.7624922211223981</v>
      </c>
      <c r="D19" s="1">
        <f>1-C19+B19</f>
        <v>0.4163708294474815</v>
      </c>
      <c r="E19" s="1">
        <f>C19-B19</f>
        <v>0.5836291705525185</v>
      </c>
      <c r="F19" s="1">
        <f>D19-B19</f>
        <v>0.23750777887760188</v>
      </c>
      <c r="H19">
        <f t="shared" si="8"/>
        <v>15</v>
      </c>
      <c r="I19" s="1">
        <f t="shared" si="3"/>
        <v>0.031921361119954327</v>
      </c>
      <c r="J19" s="1">
        <f t="shared" si="9"/>
        <v>0.7624922211223981</v>
      </c>
      <c r="K19" s="1">
        <f t="shared" si="4"/>
        <v>0.2694291399975562</v>
      </c>
      <c r="L19" s="1">
        <f t="shared" si="5"/>
        <v>0.7305708600024438</v>
      </c>
      <c r="M19" s="1">
        <f t="shared" si="6"/>
        <v>0.23750777887760186</v>
      </c>
    </row>
    <row r="20" spans="1:13" ht="12.75">
      <c r="A20">
        <f>A19+1</f>
        <v>16</v>
      </c>
      <c r="B20" s="1">
        <f>BINOMDIST($A20,$B$1,$B$2,FALSE)</f>
        <v>0.13042097437387057</v>
      </c>
      <c r="C20" s="1">
        <f>BINOMDIST($A20,$B$1,$B$2,TRUE)</f>
        <v>0.8929131954962687</v>
      </c>
      <c r="D20" s="1">
        <f>1-C20+B20</f>
        <v>0.23750777887760188</v>
      </c>
      <c r="E20" s="1">
        <f>C20-B20</f>
        <v>0.7624922211223981</v>
      </c>
      <c r="F20" s="1">
        <f>D20-B20</f>
        <v>0.10708680450373131</v>
      </c>
      <c r="H20">
        <f t="shared" si="8"/>
        <v>16</v>
      </c>
      <c r="I20" s="1">
        <f t="shared" si="3"/>
        <v>0.08977882814987165</v>
      </c>
      <c r="J20" s="1">
        <f t="shared" si="9"/>
        <v>0.8929131954962687</v>
      </c>
      <c r="K20" s="1">
        <f t="shared" si="4"/>
        <v>0.19686563265360296</v>
      </c>
      <c r="L20" s="1">
        <f t="shared" si="5"/>
        <v>0.8031343673463971</v>
      </c>
      <c r="M20" s="1">
        <f t="shared" si="6"/>
        <v>0.10708680450373131</v>
      </c>
    </row>
    <row r="21" spans="1:13" ht="12.75">
      <c r="A21">
        <f>A20+1</f>
        <v>17</v>
      </c>
      <c r="B21" s="1">
        <f>BINOMDIST($A21,$B$1,$B$2,FALSE)</f>
        <v>0.07160367220526226</v>
      </c>
      <c r="C21" s="1">
        <f>BINOMDIST($A21,$B$1,$B$2,TRUE)</f>
        <v>0.964516867701531</v>
      </c>
      <c r="D21" s="1">
        <f>1-C21+B21</f>
        <v>0.10708680450373126</v>
      </c>
      <c r="E21" s="1">
        <f>C21-B21</f>
        <v>0.8929131954962688</v>
      </c>
      <c r="F21" s="1">
        <f>D21-B21</f>
        <v>0.035483132298469</v>
      </c>
      <c r="H21">
        <f t="shared" si="8"/>
        <v>17</v>
      </c>
      <c r="I21" s="1">
        <f t="shared" si="3"/>
        <v>0.19011987137619882</v>
      </c>
      <c r="J21" s="1">
        <f t="shared" si="9"/>
        <v>0.964516867701531</v>
      </c>
      <c r="K21" s="1">
        <f t="shared" si="4"/>
        <v>0.22560300367466782</v>
      </c>
      <c r="L21" s="1">
        <f t="shared" si="5"/>
        <v>0.7743969963253322</v>
      </c>
      <c r="M21" s="1">
        <f t="shared" si="6"/>
        <v>0.035483132298469</v>
      </c>
    </row>
    <row r="22" spans="1:13" ht="12.75">
      <c r="A22">
        <f>A21+1</f>
        <v>18</v>
      </c>
      <c r="B22" s="1">
        <f>BINOMDIST($A22,$B$1,$B$2,FALSE)</f>
        <v>0.02784587252426865</v>
      </c>
      <c r="C22" s="1">
        <f>BINOMDIST($A22,$B$1,$B$2,TRUE)</f>
        <v>0.9923627402257996</v>
      </c>
      <c r="D22" s="1">
        <f>1-C22+B22</f>
        <v>0.03548313229846903</v>
      </c>
      <c r="E22" s="1">
        <f>C22-B22</f>
        <v>0.964516867701531</v>
      </c>
      <c r="F22" s="1">
        <f>D22-B22</f>
        <v>0.007637259774200378</v>
      </c>
      <c r="H22">
        <f t="shared" si="8"/>
        <v>18</v>
      </c>
      <c r="I22" s="1">
        <f t="shared" si="3"/>
        <v>0.28517980706429824</v>
      </c>
      <c r="J22" s="1">
        <f t="shared" si="9"/>
        <v>0.9923627402257996</v>
      </c>
      <c r="K22" s="1">
        <f t="shared" si="4"/>
        <v>0.2928170668384986</v>
      </c>
      <c r="L22" s="1">
        <f t="shared" si="5"/>
        <v>0.7071829331615014</v>
      </c>
      <c r="M22" s="1">
        <f t="shared" si="6"/>
        <v>0.007637259774200378</v>
      </c>
    </row>
    <row r="23" spans="1:13" ht="12.75">
      <c r="A23">
        <f>A22+1</f>
        <v>19</v>
      </c>
      <c r="B23" s="1">
        <f>BINOMDIST($A23,$B$1,$B$2,FALSE)</f>
        <v>0.006839337111223877</v>
      </c>
      <c r="C23" s="1">
        <f>BINOMDIST($A23,$B$1,$B$2,TRUE)</f>
        <v>0.9992020773370235</v>
      </c>
      <c r="D23" s="1">
        <f>1-C23+B23</f>
        <v>0.007637259774200391</v>
      </c>
      <c r="E23" s="1">
        <f>C23-B23</f>
        <v>0.9923627402257996</v>
      </c>
      <c r="F23" s="1">
        <f>D23-B23</f>
        <v>0.0007979226629765135</v>
      </c>
      <c r="H23">
        <f t="shared" si="8"/>
        <v>19</v>
      </c>
      <c r="I23" s="1">
        <f t="shared" si="3"/>
        <v>0.2701703435345984</v>
      </c>
      <c r="J23" s="1">
        <f t="shared" si="9"/>
        <v>0.9992020773370235</v>
      </c>
      <c r="K23" s="1">
        <f t="shared" si="4"/>
        <v>0.2709682661975749</v>
      </c>
      <c r="L23" s="1">
        <f t="shared" si="5"/>
        <v>0.729031733802425</v>
      </c>
      <c r="M23" s="1">
        <f t="shared" si="6"/>
        <v>0.0007979226629765135</v>
      </c>
    </row>
    <row r="24" spans="1:13" ht="12.75">
      <c r="A24">
        <f>A23+1</f>
        <v>20</v>
      </c>
      <c r="B24" s="1">
        <f>BINOMDIST($A24,$B$1,$B$2,FALSE)</f>
        <v>0.0007979226629761189</v>
      </c>
      <c r="C24" s="1">
        <f>BINOMDIST($A24,$B$1,$B$2,TRUE)</f>
        <v>0.9999999999999996</v>
      </c>
      <c r="D24" s="1">
        <f>1-C24+B24</f>
        <v>0.000797922662976563</v>
      </c>
      <c r="E24" s="1">
        <f>C24-B24</f>
        <v>0.9992020773370235</v>
      </c>
      <c r="F24" s="1">
        <f>D24-B24</f>
        <v>4.440892098500626E-16</v>
      </c>
      <c r="H24">
        <f t="shared" si="8"/>
        <v>20</v>
      </c>
      <c r="I24" s="1">
        <f t="shared" si="3"/>
        <v>0.12157665459056931</v>
      </c>
      <c r="J24" s="1">
        <f t="shared" si="9"/>
        <v>0.9999999999999996</v>
      </c>
      <c r="K24" s="1">
        <f t="shared" si="4"/>
        <v>0.12157665459056975</v>
      </c>
      <c r="L24" s="1">
        <f t="shared" si="5"/>
        <v>0.8784233454094302</v>
      </c>
      <c r="M24" s="1">
        <f t="shared" si="6"/>
        <v>4.440892098500626E-16</v>
      </c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2:6" ht="12.75">
      <c r="B29" s="1"/>
      <c r="C29" s="1"/>
      <c r="D29" s="1"/>
      <c r="E29" s="1"/>
      <c r="F29" s="1"/>
    </row>
    <row r="30" spans="2:6" ht="12.75"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2:6" ht="12.75"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2.75"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2:6" ht="12.75">
      <c r="B38" s="1"/>
      <c r="C38" s="1"/>
      <c r="D38" s="1"/>
      <c r="E38" s="1"/>
      <c r="F38" s="1"/>
    </row>
    <row r="39" spans="2:6" ht="12.75">
      <c r="B39" s="1"/>
      <c r="C39" s="1"/>
      <c r="D39" s="1"/>
      <c r="E39" s="1"/>
      <c r="F39" s="1"/>
    </row>
    <row r="40" spans="2:6" ht="12.75"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xxx,xxx</dc:creator>
  <cp:keywords/>
  <dc:description/>
  <cp:lastModifiedBy>xxx,xxx</cp:lastModifiedBy>
  <cp:lastPrinted>2002-02-27T21:58:47Z</cp:lastPrinted>
  <dcterms:created xsi:type="dcterms:W3CDTF">2001-05-02T16:21:20Z</dcterms:created>
  <dcterms:modified xsi:type="dcterms:W3CDTF">2002-02-27T22:00:23Z</dcterms:modified>
  <cp:category/>
  <cp:version/>
  <cp:contentType/>
  <cp:contentStatus/>
</cp:coreProperties>
</file>